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rvana\OneDrive\superyachtfan\Ownersdatabase\"/>
    </mc:Choice>
  </mc:AlternateContent>
  <xr:revisionPtr revIDLastSave="0" documentId="13_ncr:1_{29EC3637-900A-4AA6-80AD-1DE1F7CAAC6C}" xr6:coauthVersionLast="47" xr6:coauthVersionMax="47" xr10:uidLastSave="{00000000-0000-0000-0000-000000000000}"/>
  <bookViews>
    <workbookView xWindow="3000" yWindow="3000" windowWidth="23040" windowHeight="11868" xr2:uid="{E8AF6EE7-34C9-4126-9119-5481CEC718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2" i="1"/>
  <c r="I7" i="1"/>
</calcChain>
</file>

<file path=xl/sharedStrings.xml><?xml version="1.0" encoding="utf-8"?>
<sst xmlns="http://schemas.openxmlformats.org/spreadsheetml/2006/main" count="127" uniqueCount="111">
  <si>
    <t>Name</t>
  </si>
  <si>
    <t>Name 2</t>
  </si>
  <si>
    <t>Added</t>
  </si>
  <si>
    <t>Motor/Sail</t>
  </si>
  <si>
    <t>length</t>
  </si>
  <si>
    <t>Builder</t>
  </si>
  <si>
    <t>Value $
 (approx.)</t>
  </si>
  <si>
    <t>Volume</t>
  </si>
  <si>
    <t>Value/GT</t>
  </si>
  <si>
    <t>Year</t>
  </si>
  <si>
    <t>Engine</t>
  </si>
  <si>
    <t>Speed</t>
  </si>
  <si>
    <t>Design</t>
  </si>
  <si>
    <t>Int Design</t>
  </si>
  <si>
    <t>Guests</t>
  </si>
  <si>
    <t>Crew</t>
  </si>
  <si>
    <t>IMO</t>
  </si>
  <si>
    <t>MMSI</t>
  </si>
  <si>
    <t>Captain</t>
  </si>
  <si>
    <t>contact</t>
  </si>
  <si>
    <t>Legal Owner</t>
  </si>
  <si>
    <t>UBO Owner</t>
  </si>
  <si>
    <t>Ex Owner</t>
  </si>
  <si>
    <t>Net worth ($B)</t>
  </si>
  <si>
    <t>Country</t>
  </si>
  <si>
    <t>City</t>
  </si>
  <si>
    <t>Company</t>
  </si>
  <si>
    <t>Website</t>
  </si>
  <si>
    <t>Born</t>
  </si>
  <si>
    <t>Spouse</t>
  </si>
  <si>
    <t>Children</t>
  </si>
  <si>
    <t>Link to SYF</t>
  </si>
  <si>
    <t>Remark</t>
  </si>
  <si>
    <t>PRIVATE JET</t>
  </si>
  <si>
    <t>Seahawk</t>
  </si>
  <si>
    <t>Sail</t>
  </si>
  <si>
    <t>60m (197ft)</t>
  </si>
  <si>
    <t>Perini Navi</t>
  </si>
  <si>
    <t>MTU</t>
  </si>
  <si>
    <t>Liaigre</t>
  </si>
  <si>
    <t>Adam Alpert</t>
  </si>
  <si>
    <t>USA</t>
  </si>
  <si>
    <t>Vermont</t>
  </si>
  <si>
    <t>BIOTEK</t>
  </si>
  <si>
    <t>Gisela Alpert</t>
  </si>
  <si>
    <t>https://www.superyachtfan.com/yacht/seahawk/</t>
  </si>
  <si>
    <t>N776AG  Gulfstream G280</t>
  </si>
  <si>
    <t>Bad Romance</t>
  </si>
  <si>
    <t>Motor</t>
  </si>
  <si>
    <t>49m (160ft)</t>
  </si>
  <si>
    <t>Trinity</t>
  </si>
  <si>
    <t>Caterpillar</t>
  </si>
  <si>
    <t>Patrick Knowles Designs</t>
  </si>
  <si>
    <t>Phil McGraw</t>
  </si>
  <si>
    <t>Dallas</t>
  </si>
  <si>
    <t>Sept 1, 1950</t>
  </si>
  <si>
    <t>Robin McGraw</t>
  </si>
  <si>
    <t>https://www.superyachtfan.com/yacht/bad-romance/</t>
  </si>
  <si>
    <t>Renaissance</t>
  </si>
  <si>
    <t>july-23</t>
  </si>
  <si>
    <t>112m (367ft)</t>
  </si>
  <si>
    <t>Freire</t>
  </si>
  <si>
    <t>Bannenberg &amp; Rowell Design</t>
  </si>
  <si>
    <t>Seacon Malta</t>
  </si>
  <si>
    <t>Gary Klesch</t>
  </si>
  <si>
    <t>Switzerland</t>
  </si>
  <si>
    <t>Geneva</t>
  </si>
  <si>
    <t xml:space="preserve">Klesch Group </t>
  </si>
  <si>
    <t>January 16, 1947</t>
  </si>
  <si>
    <t>Anita Klesch</t>
  </si>
  <si>
    <t>Allison Klesch, Jonathan Klesch</t>
  </si>
  <si>
    <t>New Secret</t>
  </si>
  <si>
    <t>74m (243ft)</t>
  </si>
  <si>
    <t>Amels</t>
  </si>
  <si>
    <t>Heywood</t>
  </si>
  <si>
    <t>Winch Design</t>
  </si>
  <si>
    <t>Zygmunt Solorz-Zak</t>
  </si>
  <si>
    <t>Poland</t>
  </si>
  <si>
    <t>Warsaw</t>
  </si>
  <si>
    <t>Polsat</t>
  </si>
  <si>
    <t>https://www.polsat.pl/</t>
  </si>
  <si>
    <t>August 4, 1956</t>
  </si>
  <si>
    <t>Ilona Solorz (divorced)</t>
  </si>
  <si>
    <t>Tobias Markus Solorz, Aleksandra Żak, Piotr Żak</t>
  </si>
  <si>
    <t>(M-PLUS) Gulfstream  G650</t>
  </si>
  <si>
    <t>Moon Sand</t>
  </si>
  <si>
    <t>55m (180ft)</t>
  </si>
  <si>
    <t>Lurssen Yachts</t>
  </si>
  <si>
    <t>Rudolf Booker</t>
  </si>
  <si>
    <t>The Netherlands</t>
  </si>
  <si>
    <t>New York</t>
  </si>
  <si>
    <t xml:space="preserve"> Payvision</t>
  </si>
  <si>
    <t>https://www.payvision.com</t>
  </si>
  <si>
    <t>March 25, 1975</t>
  </si>
  <si>
    <t>n/a</t>
  </si>
  <si>
    <t>https://www.superyachtfan.com/yacht/kiss/</t>
  </si>
  <si>
    <t>(9H-JLK) Dassault 7X</t>
  </si>
  <si>
    <t>EL LEON</t>
  </si>
  <si>
    <t xml:space="preserve">Motor  </t>
  </si>
  <si>
    <t>54m (172ft)</t>
  </si>
  <si>
    <t>Overmarine</t>
  </si>
  <si>
    <t>Alberto Mancini Yacht Design</t>
  </si>
  <si>
    <t>Paolo Bozzo Costa</t>
  </si>
  <si>
    <t>Massimo Zanetti</t>
  </si>
  <si>
    <t>Italy</t>
  </si>
  <si>
    <t>Treviso</t>
  </si>
  <si>
    <t>Zanetti Segafredo</t>
  </si>
  <si>
    <t>February 12, 1948</t>
  </si>
  <si>
    <t>Sigrid Mangilli Zanetti</t>
  </si>
  <si>
    <t>Laura Zanetti, Matteo Zanetti</t>
  </si>
  <si>
    <t>https://www.superyachtfan.com/yacht/el-leon/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</si>
</sst>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Open Sans"/>
      <family val="2"/>
    </font>
    <font>
      <sz val="11"/>
      <color rgb="FF1E1E1E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1" fontId="2" fillId="0" borderId="0" xfId="1" applyNumberFormat="1" applyFont="1" applyAlignment="1" applyProtection="1">
      <alignment horizontal="center" wrapText="1"/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17" fontId="3" fillId="0" borderId="0" xfId="0" applyNumberFormat="1" applyFont="1" applyProtection="1">
      <protection locked="0"/>
    </xf>
    <xf numFmtId="165" fontId="3" fillId="0" borderId="0" xfId="1" applyNumberFormat="1" applyFont="1" applyAlignment="1" applyProtection="1">
      <protection locked="0"/>
    </xf>
    <xf numFmtId="1" fontId="3" fillId="0" borderId="0" xfId="0" applyNumberFormat="1" applyFont="1" applyProtection="1">
      <protection locked="0"/>
    </xf>
    <xf numFmtId="164" fontId="3" fillId="0" borderId="0" xfId="1" applyNumberFormat="1" applyFont="1" applyAlignme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2" applyFont="1" applyAlignment="1" applyProtection="1">
      <protection locked="0"/>
    </xf>
    <xf numFmtId="0" fontId="6" fillId="0" borderId="0" xfId="0" applyFont="1"/>
    <xf numFmtId="1" fontId="3" fillId="0" borderId="0" xfId="1" applyNumberFormat="1" applyFont="1" applyAlignment="1" applyProtection="1">
      <protection locked="0"/>
    </xf>
    <xf numFmtId="0" fontId="4" fillId="0" borderId="0" xfId="2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2" applyFont="1" applyAlignment="1" applyProtection="1">
      <protection locked="0"/>
    </xf>
    <xf numFmtId="17" fontId="3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164" fontId="2" fillId="0" borderId="0" xfId="1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yvision.com/" TargetMode="External"/><Relationship Id="rId2" Type="http://schemas.openxmlformats.org/officeDocument/2006/relationships/hyperlink" Target="https://www.polsat.pl/" TargetMode="External"/><Relationship Id="rId1" Type="http://schemas.openxmlformats.org/officeDocument/2006/relationships/hyperlink" Target="https://www.superyachtfan.com/yacht/bad-romance/" TargetMode="External"/><Relationship Id="rId5" Type="http://schemas.openxmlformats.org/officeDocument/2006/relationships/hyperlink" Target="https://www.superyachtfan.com/yacht/el-leon/" TargetMode="External"/><Relationship Id="rId4" Type="http://schemas.openxmlformats.org/officeDocument/2006/relationships/hyperlink" Target="https://www.superyachtfan.com/yacht/kis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B4DA5-DF8E-4DF3-ACC4-7375AC24968F}">
  <dimension ref="A1:AH7"/>
  <sheetViews>
    <sheetView tabSelected="1" workbookViewId="0">
      <selection activeCell="A11" sqref="A11"/>
    </sheetView>
  </sheetViews>
  <sheetFormatPr defaultRowHeight="14.4"/>
  <cols>
    <col min="4" max="4" width="7.6640625" customWidth="1"/>
    <col min="7" max="7" width="10.33203125" customWidth="1"/>
    <col min="9" max="9" width="7.6640625" customWidth="1"/>
    <col min="18" max="18" width="10.88671875" customWidth="1"/>
    <col min="26" max="26" width="9.6640625" bestFit="1" customWidth="1"/>
    <col min="27" max="27" width="11.109375" customWidth="1"/>
    <col min="29" max="29" width="17.5546875" bestFit="1" customWidth="1"/>
    <col min="30" max="30" width="21" bestFit="1" customWidth="1"/>
    <col min="31" max="31" width="45.21875" bestFit="1" customWidth="1"/>
    <col min="32" max="32" width="46.44140625" bestFit="1" customWidth="1"/>
    <col min="33" max="33" width="8.5546875" bestFit="1" customWidth="1"/>
    <col min="34" max="34" width="26.5546875" bestFit="1" customWidth="1"/>
  </cols>
  <sheetData>
    <row r="1" spans="1:34" s="2" customFormat="1" ht="41.4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6</v>
      </c>
      <c r="H1" s="17" t="s">
        <v>7</v>
      </c>
      <c r="I1" s="18" t="s">
        <v>8</v>
      </c>
      <c r="J1" s="16" t="s">
        <v>9</v>
      </c>
      <c r="K1" s="16" t="s">
        <v>10</v>
      </c>
      <c r="L1" s="16" t="s">
        <v>11</v>
      </c>
      <c r="M1" s="19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16" t="s">
        <v>21</v>
      </c>
      <c r="W1" s="16" t="s">
        <v>22</v>
      </c>
      <c r="X1" s="16" t="s">
        <v>23</v>
      </c>
      <c r="Y1" s="16" t="s">
        <v>24</v>
      </c>
      <c r="Z1" s="16" t="s">
        <v>25</v>
      </c>
      <c r="AA1" s="16" t="s">
        <v>26</v>
      </c>
      <c r="AB1" s="16" t="s">
        <v>27</v>
      </c>
      <c r="AC1" s="16" t="s">
        <v>28</v>
      </c>
      <c r="AD1" s="20" t="s">
        <v>29</v>
      </c>
      <c r="AE1" s="20" t="s">
        <v>30</v>
      </c>
      <c r="AF1" s="16" t="s">
        <v>31</v>
      </c>
      <c r="AG1" s="16" t="s">
        <v>32</v>
      </c>
      <c r="AH1" s="16" t="s">
        <v>33</v>
      </c>
    </row>
    <row r="2" spans="1:34" s="2" customFormat="1">
      <c r="A2" s="3" t="s">
        <v>47</v>
      </c>
      <c r="B2" s="3"/>
      <c r="C2" s="4">
        <v>45261</v>
      </c>
      <c r="D2" s="3" t="s">
        <v>48</v>
      </c>
      <c r="E2" s="3" t="s">
        <v>49</v>
      </c>
      <c r="F2" s="3" t="s">
        <v>50</v>
      </c>
      <c r="G2" s="11">
        <v>18000000</v>
      </c>
      <c r="H2" s="3">
        <v>470</v>
      </c>
      <c r="I2" s="7">
        <f>+G2/H2*0.001</f>
        <v>38.297872340425528</v>
      </c>
      <c r="J2" s="3">
        <v>2008</v>
      </c>
      <c r="K2" s="3" t="s">
        <v>51</v>
      </c>
      <c r="L2" s="3">
        <v>20</v>
      </c>
      <c r="M2" s="8" t="s">
        <v>50</v>
      </c>
      <c r="N2" s="3" t="s">
        <v>52</v>
      </c>
      <c r="O2" s="3">
        <v>12</v>
      </c>
      <c r="P2" s="3">
        <v>10</v>
      </c>
      <c r="Q2" s="3">
        <v>9509566</v>
      </c>
      <c r="R2" s="3"/>
      <c r="S2" s="3"/>
      <c r="T2" s="3"/>
      <c r="U2" s="3"/>
      <c r="V2" s="3" t="s">
        <v>53</v>
      </c>
      <c r="W2" s="3"/>
      <c r="X2" s="3">
        <v>0.5</v>
      </c>
      <c r="Y2" s="3" t="s">
        <v>41</v>
      </c>
      <c r="Z2" s="3" t="s">
        <v>54</v>
      </c>
      <c r="AA2" s="3"/>
      <c r="AB2" s="3"/>
      <c r="AC2" s="3" t="s">
        <v>55</v>
      </c>
      <c r="AD2" s="2" t="s">
        <v>56</v>
      </c>
      <c r="AF2" s="12" t="s">
        <v>57</v>
      </c>
      <c r="AG2" s="3"/>
      <c r="AH2" s="3"/>
    </row>
    <row r="3" spans="1:34" s="2" customFormat="1" ht="13.8">
      <c r="A3" s="3" t="s">
        <v>97</v>
      </c>
      <c r="B3" s="3"/>
      <c r="C3" s="15">
        <v>44774</v>
      </c>
      <c r="D3" s="3" t="s">
        <v>98</v>
      </c>
      <c r="E3" s="3" t="s">
        <v>99</v>
      </c>
      <c r="F3" s="3" t="s">
        <v>100</v>
      </c>
      <c r="G3" s="11">
        <v>35000000</v>
      </c>
      <c r="H3" s="3">
        <v>499</v>
      </c>
      <c r="I3" s="7">
        <f>+G3/H3*0.001</f>
        <v>70.140280561122239</v>
      </c>
      <c r="J3" s="3">
        <v>2018</v>
      </c>
      <c r="K3" s="3" t="s">
        <v>38</v>
      </c>
      <c r="L3" s="3">
        <v>30</v>
      </c>
      <c r="M3" s="8" t="s">
        <v>101</v>
      </c>
      <c r="N3" s="8" t="s">
        <v>101</v>
      </c>
      <c r="O3" s="3">
        <v>10</v>
      </c>
      <c r="P3" s="3">
        <v>9</v>
      </c>
      <c r="Q3" s="3">
        <v>0</v>
      </c>
      <c r="R3" s="3">
        <v>247227860</v>
      </c>
      <c r="S3" s="3" t="s">
        <v>102</v>
      </c>
      <c r="T3" s="3"/>
      <c r="U3" s="3"/>
      <c r="V3" s="3" t="s">
        <v>103</v>
      </c>
      <c r="W3" s="3"/>
      <c r="X3" s="3">
        <v>0.6</v>
      </c>
      <c r="Y3" s="3" t="s">
        <v>104</v>
      </c>
      <c r="Z3" s="3" t="s">
        <v>105</v>
      </c>
      <c r="AA3" s="3" t="s">
        <v>106</v>
      </c>
      <c r="AB3" s="3"/>
      <c r="AC3" s="3" t="s">
        <v>107</v>
      </c>
      <c r="AD3" s="2" t="s">
        <v>108</v>
      </c>
      <c r="AE3" s="2" t="s">
        <v>109</v>
      </c>
      <c r="AF3" s="9" t="s">
        <v>110</v>
      </c>
      <c r="AG3" s="3"/>
      <c r="AH3" s="3"/>
    </row>
    <row r="4" spans="1:34" s="2" customFormat="1" ht="13.8">
      <c r="A4" s="3" t="s">
        <v>85</v>
      </c>
      <c r="B4" s="3"/>
      <c r="C4" s="4">
        <v>44835</v>
      </c>
      <c r="D4" s="3" t="s">
        <v>48</v>
      </c>
      <c r="E4" s="5" t="s">
        <v>86</v>
      </c>
      <c r="F4" s="3" t="s">
        <v>87</v>
      </c>
      <c r="G4" s="6">
        <v>50000000</v>
      </c>
      <c r="H4" s="7">
        <v>750</v>
      </c>
      <c r="I4" s="7">
        <f>+G4/H4*0.001</f>
        <v>66.666666666666671</v>
      </c>
      <c r="J4" s="3">
        <v>2021</v>
      </c>
      <c r="K4" s="3" t="s">
        <v>38</v>
      </c>
      <c r="L4" s="3">
        <v>15</v>
      </c>
      <c r="M4" s="8" t="s">
        <v>62</v>
      </c>
      <c r="N4" s="3" t="s">
        <v>62</v>
      </c>
      <c r="O4" s="3">
        <v>10</v>
      </c>
      <c r="P4" s="3">
        <v>15</v>
      </c>
      <c r="Q4" s="3">
        <v>9875460</v>
      </c>
      <c r="R4" s="3">
        <v>319208400</v>
      </c>
      <c r="S4" s="3"/>
      <c r="T4" s="3"/>
      <c r="U4" s="3"/>
      <c r="V4" s="3" t="s">
        <v>88</v>
      </c>
      <c r="W4" s="3"/>
      <c r="X4" s="5">
        <v>0.4</v>
      </c>
      <c r="Y4" s="3" t="s">
        <v>89</v>
      </c>
      <c r="Z4" s="3" t="s">
        <v>90</v>
      </c>
      <c r="AA4" s="3" t="s">
        <v>91</v>
      </c>
      <c r="AB4" s="9" t="s">
        <v>92</v>
      </c>
      <c r="AC4" s="3" t="s">
        <v>93</v>
      </c>
      <c r="AD4" s="2" t="s">
        <v>94</v>
      </c>
      <c r="AE4" s="2" t="s">
        <v>94</v>
      </c>
      <c r="AF4" s="9" t="s">
        <v>95</v>
      </c>
      <c r="AG4" s="3"/>
      <c r="AH4" s="10" t="s">
        <v>96</v>
      </c>
    </row>
    <row r="5" spans="1:34" s="2" customFormat="1" ht="13.8">
      <c r="A5" s="3" t="s">
        <v>71</v>
      </c>
      <c r="B5" s="3"/>
      <c r="C5" s="13" t="s">
        <v>59</v>
      </c>
      <c r="D5" s="3" t="s">
        <v>48</v>
      </c>
      <c r="E5" s="3" t="s">
        <v>72</v>
      </c>
      <c r="F5" s="3" t="s">
        <v>73</v>
      </c>
      <c r="G5" s="11">
        <v>100000000</v>
      </c>
      <c r="H5" s="3">
        <v>1787</v>
      </c>
      <c r="I5" s="7">
        <f>+G5/H5*0.001</f>
        <v>55.959709009513148</v>
      </c>
      <c r="J5" s="3">
        <v>2017</v>
      </c>
      <c r="K5" s="3" t="s">
        <v>51</v>
      </c>
      <c r="L5" s="3">
        <v>17</v>
      </c>
      <c r="M5" s="8" t="s">
        <v>74</v>
      </c>
      <c r="N5" s="3" t="s">
        <v>75</v>
      </c>
      <c r="O5" s="3">
        <v>12</v>
      </c>
      <c r="P5" s="3">
        <v>19</v>
      </c>
      <c r="Q5" s="3">
        <v>1012907</v>
      </c>
      <c r="R5" s="3">
        <v>538071225</v>
      </c>
      <c r="S5" s="3"/>
      <c r="T5" s="3"/>
      <c r="U5" s="3"/>
      <c r="V5" s="3" t="s">
        <v>76</v>
      </c>
      <c r="W5" s="3"/>
      <c r="X5" s="5">
        <v>2</v>
      </c>
      <c r="Y5" s="3" t="s">
        <v>77</v>
      </c>
      <c r="Z5" s="3" t="s">
        <v>78</v>
      </c>
      <c r="AA5" s="3" t="s">
        <v>79</v>
      </c>
      <c r="AB5" s="9" t="s">
        <v>80</v>
      </c>
      <c r="AC5" s="14" t="s">
        <v>81</v>
      </c>
      <c r="AD5" s="2" t="s">
        <v>82</v>
      </c>
      <c r="AE5" s="2" t="s">
        <v>83</v>
      </c>
      <c r="AF5" s="3"/>
      <c r="AG5" s="3"/>
      <c r="AH5" s="10" t="s">
        <v>84</v>
      </c>
    </row>
    <row r="6" spans="1:34" s="2" customFormat="1" ht="13.8">
      <c r="A6" s="3" t="s">
        <v>58</v>
      </c>
      <c r="B6" s="3"/>
      <c r="C6" s="13" t="s">
        <v>59</v>
      </c>
      <c r="D6" s="3" t="s">
        <v>48</v>
      </c>
      <c r="E6" s="3" t="s">
        <v>60</v>
      </c>
      <c r="F6" s="3" t="s">
        <v>61</v>
      </c>
      <c r="G6" s="11">
        <v>250000000</v>
      </c>
      <c r="H6" s="3">
        <v>7200</v>
      </c>
      <c r="I6" s="7">
        <f>+G6/H6*0.001</f>
        <v>34.722222222222221</v>
      </c>
      <c r="J6" s="3">
        <v>2023</v>
      </c>
      <c r="K6" s="3" t="s">
        <v>51</v>
      </c>
      <c r="L6" s="3">
        <v>16</v>
      </c>
      <c r="M6" s="8" t="s">
        <v>62</v>
      </c>
      <c r="N6" s="8" t="s">
        <v>62</v>
      </c>
      <c r="O6" s="3">
        <v>36</v>
      </c>
      <c r="P6" s="3">
        <v>44</v>
      </c>
      <c r="Q6" s="3">
        <v>9880776</v>
      </c>
      <c r="R6" s="3">
        <v>319268600</v>
      </c>
      <c r="S6" s="3"/>
      <c r="T6" s="3"/>
      <c r="U6" s="3" t="s">
        <v>63</v>
      </c>
      <c r="V6" s="3" t="s">
        <v>64</v>
      </c>
      <c r="W6" s="3"/>
      <c r="X6" s="3">
        <v>1</v>
      </c>
      <c r="Y6" s="3" t="s">
        <v>65</v>
      </c>
      <c r="Z6" s="3" t="s">
        <v>66</v>
      </c>
      <c r="AA6" s="3" t="s">
        <v>67</v>
      </c>
      <c r="AB6" s="3"/>
      <c r="AC6" s="3" t="s">
        <v>68</v>
      </c>
      <c r="AD6" s="2" t="s">
        <v>69</v>
      </c>
      <c r="AE6" s="2" t="s">
        <v>70</v>
      </c>
      <c r="AF6" s="3"/>
      <c r="AG6" s="3"/>
      <c r="AH6" s="3"/>
    </row>
    <row r="7" spans="1:34" s="2" customFormat="1" ht="13.8">
      <c r="A7" s="3" t="s">
        <v>34</v>
      </c>
      <c r="B7" s="3"/>
      <c r="C7" s="4">
        <v>44927</v>
      </c>
      <c r="D7" s="3" t="s">
        <v>35</v>
      </c>
      <c r="E7" s="5" t="s">
        <v>36</v>
      </c>
      <c r="F7" s="3" t="s">
        <v>37</v>
      </c>
      <c r="G7" s="6">
        <v>35000000</v>
      </c>
      <c r="H7" s="7">
        <v>491</v>
      </c>
      <c r="I7" s="7">
        <f>+G7/H7*0.001</f>
        <v>71.283095723014256</v>
      </c>
      <c r="J7" s="3">
        <v>2013</v>
      </c>
      <c r="K7" s="3" t="s">
        <v>38</v>
      </c>
      <c r="L7" s="3">
        <v>16</v>
      </c>
      <c r="M7" s="8" t="s">
        <v>37</v>
      </c>
      <c r="N7" s="3" t="s">
        <v>39</v>
      </c>
      <c r="O7" s="3">
        <v>12</v>
      </c>
      <c r="P7" s="3">
        <v>11</v>
      </c>
      <c r="Q7" s="3">
        <v>9669366</v>
      </c>
      <c r="R7" s="3">
        <v>319177900</v>
      </c>
      <c r="S7" s="3"/>
      <c r="T7" s="3"/>
      <c r="U7" s="3"/>
      <c r="V7" s="3" t="s">
        <v>40</v>
      </c>
      <c r="W7" s="3"/>
      <c r="X7" s="5">
        <v>0.4</v>
      </c>
      <c r="Y7" s="3" t="s">
        <v>41</v>
      </c>
      <c r="Z7" s="3" t="s">
        <v>42</v>
      </c>
      <c r="AA7" s="3" t="s">
        <v>43</v>
      </c>
      <c r="AB7" s="3"/>
      <c r="AC7" s="3"/>
      <c r="AD7" s="2" t="s">
        <v>44</v>
      </c>
      <c r="AF7" s="9" t="s">
        <v>45</v>
      </c>
      <c r="AG7" s="3"/>
      <c r="AH7" s="10" t="s">
        <v>46</v>
      </c>
    </row>
  </sheetData>
  <sortState xmlns:xlrd2="http://schemas.microsoft.com/office/spreadsheetml/2017/richdata2" ref="A2:AP7">
    <sortCondition ref="A2:A7"/>
  </sortState>
  <hyperlinks>
    <hyperlink ref="AF2" r:id="rId1" xr:uid="{65D96309-598A-4EF1-8D69-33F78CCD448E}"/>
    <hyperlink ref="AB5" r:id="rId2" xr:uid="{E5B08927-94EF-4930-A0EE-1962B8E2C948}"/>
    <hyperlink ref="AB4" r:id="rId3" xr:uid="{06FA4BA4-A0DA-4F3C-9F96-91FEDF162140}"/>
    <hyperlink ref="AF4" r:id="rId4" xr:uid="{3B7C1F1F-7CA6-41C0-8FB4-2FF3F155B57B}"/>
    <hyperlink ref="AF3" r:id="rId5" xr:uid="{AF29945D-DB38-4EE8-97CF-9A942344FC8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2024-02-20T14:11:36Z</dcterms:created>
  <dcterms:modified xsi:type="dcterms:W3CDTF">2024-02-20T14:18:55Z</dcterms:modified>
</cp:coreProperties>
</file>